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tskaites_domei\Nodokli\"/>
    </mc:Choice>
  </mc:AlternateContent>
  <xr:revisionPtr revIDLastSave="0" documentId="13_ncr:1_{72FEC6F6-1DD7-4AFC-8655-70B11203FBE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8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5" i="1" l="1"/>
  <c r="K13" i="1"/>
  <c r="I13" i="1"/>
  <c r="K8" i="1"/>
  <c r="H10" i="1"/>
  <c r="F11" i="1" l="1"/>
  <c r="P14" i="1" l="1"/>
  <c r="P15" i="1"/>
  <c r="E16" i="1"/>
  <c r="F16" i="1"/>
  <c r="G16" i="1"/>
  <c r="H16" i="1"/>
  <c r="I16" i="1"/>
  <c r="J16" i="1"/>
  <c r="K16" i="1"/>
  <c r="L16" i="1"/>
  <c r="M16" i="1"/>
  <c r="N16" i="1"/>
  <c r="O16" i="1"/>
  <c r="D16" i="1"/>
  <c r="P8" i="1"/>
  <c r="P9" i="1"/>
  <c r="P10" i="1"/>
  <c r="P11" i="1"/>
  <c r="P12" i="1"/>
  <c r="P13" i="1"/>
  <c r="P16" i="1" l="1"/>
</calcChain>
</file>

<file path=xl/sharedStrings.xml><?xml version="1.0" encoding="utf-8"?>
<sst xmlns="http://schemas.openxmlformats.org/spreadsheetml/2006/main" count="36" uniqueCount="29">
  <si>
    <t>Reģistrācijas Nr. 47403003224</t>
  </si>
  <si>
    <t>Nodokļa vai nodevas veids</t>
  </si>
  <si>
    <t>Iestāde, kurā veikts maksājums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</si>
  <si>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</si>
  <si>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</si>
  <si>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</si>
  <si>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</si>
  <si>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</si>
  <si>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</si>
  <si>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</si>
  <si>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</si>
  <si>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</si>
  <si>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</si>
  <si>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</si>
  <si>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</si>
  <si>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Pievienotās vērtības nodoklis</t>
  </si>
  <si>
    <t>KOPĀ</t>
  </si>
  <si>
    <t>Dabas resursu nodoklis</t>
  </si>
  <si>
    <t>Valsts sociālās apdrošināšanas obligātās iemaksas</t>
  </si>
  <si>
    <t>Iedzīvotāju ienākuma nodoklis</t>
  </si>
  <si>
    <t>Nekustamā īpašuma nodoklis</t>
  </si>
  <si>
    <t>Uzņēmējdarbības riska valsts nodeva</t>
  </si>
  <si>
    <t>Transportlīdzekļu ekspluatācijas nodoklis</t>
  </si>
  <si>
    <t>Lielvārdes novada pašvaldības sabiedrība ar ierobežotu atbildību "Lielvārdes Remte"</t>
  </si>
  <si>
    <t>Valsts kase</t>
  </si>
  <si>
    <t>Lielvārdes novada pašvaldība</t>
  </si>
  <si>
    <t>Uzņēmumu vieglo transportlīdzekļu nodoklis</t>
  </si>
  <si>
    <t>Nodokļu un nodevu maksājumi valsts un pašvaldību budžetos 2018. gadā</t>
  </si>
  <si>
    <t>Konts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</si>
</sst>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Border="1"/>
    <xf numFmtId="4" fontId="4" fillId="0" borderId="2" xfId="0" applyNumberFormat="1" applyFont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zoomScale="96" zoomScaleNormal="96" workbookViewId="0">
      <pane ySplit="7" topLeftCell="A8" activePane="bottomLeft" state="frozen"/>
      <selection pane="bottomLeft" activeCell="U19" sqref="U19"/>
    </sheetView>
  </sheetViews>
  <sheetFormatPr defaultRowHeight="15.75" x14ac:dyDescent="0.25"/>
  <cols>
    <col min="1" max="1" width="26" style="1" customWidth="1"/>
    <col min="2" max="2" width="13.140625" style="1" hidden="1" customWidth="1"/>
    <col min="3" max="3" width="19.5703125" style="1" customWidth="1"/>
    <col min="4" max="4" width="10" style="1" customWidth="1"/>
    <col min="5" max="9" width="9.140625" style="1"/>
    <col min="10" max="10" width="11.42578125" style="1" customWidth="1"/>
    <col min="11" max="11" width="9.140625" style="1"/>
    <col min="12" max="12" width="11.28515625" style="1" customWidth="1"/>
    <col min="13" max="13" width="9.140625" style="1"/>
    <col min="14" max="14" width="12.140625" style="1" customWidth="1"/>
    <col min="15" max="15" width="10.28515625" style="1" customWidth="1"/>
    <col min="16" max="16" width="12.28515625" style="1" customWidth="1"/>
    <col min="17" max="16384" width="9.140625" style="1"/>
  </cols>
  <sheetData>
    <row r="1" spans="1:16" x14ac:dyDescent="0.25">
      <c r="A1" s="1" t="s">
        <v>23</v>
      </c>
    </row>
    <row r="2" spans="1:16" x14ac:dyDescent="0.25">
      <c r="A2" s="1" t="s">
        <v>0</v>
      </c>
    </row>
    <row r="5" spans="1:16" x14ac:dyDescent="0.25">
      <c r="A5" s="2" t="s">
        <v>27</v>
      </c>
      <c r="B5" s="2"/>
    </row>
    <row r="7" spans="1:16" ht="31.5" x14ac:dyDescent="0.25">
      <c r="A7" s="4" t="s">
        <v>1</v>
      </c>
      <c r="B7" s="26" t="s">
        <v>28</v>
      </c>
      <c r="C7" s="4" t="s">
        <v>2</v>
      </c>
      <c r="D7" s="21" t="s">
        <v>3</v>
      </c>
      <c r="E7" s="4" t="s">
        <v>4</v>
      </c>
      <c r="F7" s="5" t="s">
        <v>5</v>
      </c>
      <c r="G7" s="4" t="s">
        <v>6</v>
      </c>
      <c r="H7" s="4" t="s">
        <v>7</v>
      </c>
      <c r="I7" s="5" t="s">
        <v>8</v>
      </c>
      <c r="J7" s="4" t="s">
        <v>9</v>
      </c>
      <c r="K7" s="4" t="s">
        <v>10</v>
      </c>
      <c r="L7" s="5" t="s">
        <v>11</v>
      </c>
      <c r="M7" s="4" t="s">
        <v>12</v>
      </c>
      <c r="N7" s="4" t="s">
        <v>13</v>
      </c>
      <c r="O7" s="6" t="s">
        <v>14</v>
      </c>
      <c r="P7" s="7" t="s">
        <v>16</v>
      </c>
    </row>
    <row r="8" spans="1:16" ht="31.5" x14ac:dyDescent="0.25">
      <c r="A8" s="22" t="s">
        <v>15</v>
      </c>
      <c r="B8" s="27"/>
      <c r="C8" s="35" t="s">
        <v>24</v>
      </c>
      <c r="D8" s="31">
        <v>12699.83</v>
      </c>
      <c r="E8" s="12">
        <v>16490.07</v>
      </c>
      <c r="F8" s="12">
        <v>15155.39</v>
      </c>
      <c r="G8" s="12">
        <v>13597.65</v>
      </c>
      <c r="H8" s="12">
        <v>7820.96</v>
      </c>
      <c r="I8" s="12">
        <v>11307.4</v>
      </c>
      <c r="J8" s="12">
        <v>11012.71</v>
      </c>
      <c r="K8" s="12">
        <f>22.16+8634.78</f>
        <v>8656.94</v>
      </c>
      <c r="L8" s="13">
        <v>10740.54</v>
      </c>
      <c r="M8" s="13">
        <v>9570.98</v>
      </c>
      <c r="N8" s="13">
        <v>9015.42</v>
      </c>
      <c r="O8" s="14">
        <v>13117.91</v>
      </c>
      <c r="P8" s="39">
        <f>D8+E8+F8+G8+H8+I8+J8+K8+L8+M8+N8+O8</f>
        <v>139185.80000000002</v>
      </c>
    </row>
    <row r="9" spans="1:16" s="10" customFormat="1" x14ac:dyDescent="0.25">
      <c r="A9" s="23" t="s">
        <v>17</v>
      </c>
      <c r="B9" s="28"/>
      <c r="C9" s="36" t="s">
        <v>24</v>
      </c>
      <c r="D9" s="32">
        <v>7024.36</v>
      </c>
      <c r="E9" s="15">
        <v>0</v>
      </c>
      <c r="F9" s="15">
        <v>0</v>
      </c>
      <c r="G9" s="15">
        <v>7862.76</v>
      </c>
      <c r="H9" s="15">
        <v>0</v>
      </c>
      <c r="I9" s="15">
        <v>0</v>
      </c>
      <c r="J9" s="15">
        <v>3700.67</v>
      </c>
      <c r="K9" s="15">
        <v>0</v>
      </c>
      <c r="L9" s="15">
        <v>0</v>
      </c>
      <c r="M9" s="15">
        <v>2857.18</v>
      </c>
      <c r="N9" s="15">
        <v>0</v>
      </c>
      <c r="O9" s="16">
        <v>0</v>
      </c>
      <c r="P9" s="40">
        <f t="shared" ref="P9:P15" si="0">D9+E9+F9+G9+H9+I9+J9+K9+L9+M9+N9+O9</f>
        <v>21444.97</v>
      </c>
    </row>
    <row r="10" spans="1:16" s="9" customFormat="1" ht="47.25" x14ac:dyDescent="0.25">
      <c r="A10" s="23" t="s">
        <v>18</v>
      </c>
      <c r="B10" s="28"/>
      <c r="C10" s="36" t="s">
        <v>24</v>
      </c>
      <c r="D10" s="32">
        <v>12079.38</v>
      </c>
      <c r="E10" s="15">
        <v>13029.14</v>
      </c>
      <c r="F10" s="15">
        <v>13640.11</v>
      </c>
      <c r="G10" s="15">
        <v>17896.72</v>
      </c>
      <c r="H10" s="15">
        <f>13261.86+15.01</f>
        <v>13276.87</v>
      </c>
      <c r="I10" s="15">
        <v>18067.759999999998</v>
      </c>
      <c r="J10" s="15">
        <v>19089.64</v>
      </c>
      <c r="K10" s="15">
        <v>17551.91</v>
      </c>
      <c r="L10" s="15">
        <v>16325.48</v>
      </c>
      <c r="M10" s="15">
        <v>17006.12</v>
      </c>
      <c r="N10" s="15">
        <v>16740.75</v>
      </c>
      <c r="O10" s="16">
        <v>21854.52</v>
      </c>
      <c r="P10" s="40">
        <f t="shared" si="0"/>
        <v>196558.4</v>
      </c>
    </row>
    <row r="11" spans="1:16" ht="31.5" x14ac:dyDescent="0.25">
      <c r="A11" s="23" t="s">
        <v>19</v>
      </c>
      <c r="B11" s="28"/>
      <c r="C11" s="36" t="s">
        <v>24</v>
      </c>
      <c r="D11" s="32">
        <v>6626.44</v>
      </c>
      <c r="E11" s="15">
        <v>5987.97</v>
      </c>
      <c r="F11" s="15">
        <f>6386.76+2621.32+1180.98</f>
        <v>10189.06</v>
      </c>
      <c r="G11" s="15">
        <v>5989.33</v>
      </c>
      <c r="H11" s="15">
        <v>6096.74</v>
      </c>
      <c r="I11" s="15">
        <v>8627.36</v>
      </c>
      <c r="J11" s="15">
        <v>8433.2199999999993</v>
      </c>
      <c r="K11" s="15">
        <v>8144.17</v>
      </c>
      <c r="L11" s="17">
        <f>7888.4+22.03</f>
        <v>7910.4299999999994</v>
      </c>
      <c r="M11" s="17">
        <v>7667.25</v>
      </c>
      <c r="N11" s="17">
        <v>7784.33</v>
      </c>
      <c r="O11" s="18">
        <v>10292.209999999999</v>
      </c>
      <c r="P11" s="41">
        <f t="shared" si="0"/>
        <v>93748.510000000009</v>
      </c>
    </row>
    <row r="12" spans="1:16" ht="31.5" x14ac:dyDescent="0.25">
      <c r="A12" s="24" t="s">
        <v>20</v>
      </c>
      <c r="B12" s="29"/>
      <c r="C12" s="24" t="s">
        <v>25</v>
      </c>
      <c r="D12" s="33">
        <v>0</v>
      </c>
      <c r="E12" s="17">
        <v>2704.3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8">
        <v>0</v>
      </c>
      <c r="P12" s="41">
        <f t="shared" si="0"/>
        <v>2704.3</v>
      </c>
    </row>
    <row r="13" spans="1:16" ht="31.5" x14ac:dyDescent="0.25">
      <c r="A13" s="23" t="s">
        <v>21</v>
      </c>
      <c r="B13" s="28"/>
      <c r="C13" s="36" t="s">
        <v>24</v>
      </c>
      <c r="D13" s="32">
        <v>15.12</v>
      </c>
      <c r="E13" s="15">
        <v>14.76</v>
      </c>
      <c r="F13" s="15">
        <v>14.76</v>
      </c>
      <c r="G13" s="15">
        <v>14.76</v>
      </c>
      <c r="H13" s="15">
        <v>19.079999999999998</v>
      </c>
      <c r="I13" s="15">
        <f>5.76+15.48</f>
        <v>21.240000000000002</v>
      </c>
      <c r="J13" s="15">
        <v>25.92</v>
      </c>
      <c r="K13" s="15">
        <f>20.16+7.56</f>
        <v>27.72</v>
      </c>
      <c r="L13" s="15">
        <v>24.12</v>
      </c>
      <c r="M13" s="17">
        <v>23.04</v>
      </c>
      <c r="N13" s="17">
        <v>22.32</v>
      </c>
      <c r="O13" s="18">
        <v>18.72</v>
      </c>
      <c r="P13" s="41">
        <f t="shared" si="0"/>
        <v>241.56</v>
      </c>
    </row>
    <row r="14" spans="1:16" ht="31.5" x14ac:dyDescent="0.25">
      <c r="A14" s="24" t="s">
        <v>26</v>
      </c>
      <c r="B14" s="29">
        <v>57500</v>
      </c>
      <c r="C14" s="37" t="s">
        <v>24</v>
      </c>
      <c r="D14" s="33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290</v>
      </c>
      <c r="N14" s="17">
        <v>0</v>
      </c>
      <c r="O14" s="18">
        <v>0</v>
      </c>
      <c r="P14" s="41">
        <f t="shared" si="0"/>
        <v>290</v>
      </c>
    </row>
    <row r="15" spans="1:16" ht="31.5" x14ac:dyDescent="0.25">
      <c r="A15" s="25" t="s">
        <v>22</v>
      </c>
      <c r="B15" s="30">
        <v>54100</v>
      </c>
      <c r="C15" s="38" t="s">
        <v>24</v>
      </c>
      <c r="D15" s="34">
        <v>72</v>
      </c>
      <c r="E15" s="19">
        <v>165</v>
      </c>
      <c r="F15" s="19">
        <v>138</v>
      </c>
      <c r="G15" s="19">
        <v>0</v>
      </c>
      <c r="H15" s="19">
        <v>0</v>
      </c>
      <c r="I15" s="19">
        <v>138</v>
      </c>
      <c r="J15" s="19">
        <v>0</v>
      </c>
      <c r="K15" s="19">
        <f>72+138</f>
        <v>210</v>
      </c>
      <c r="L15" s="19">
        <v>0</v>
      </c>
      <c r="M15" s="19">
        <v>349</v>
      </c>
      <c r="N15" s="19">
        <v>0</v>
      </c>
      <c r="O15" s="20">
        <v>0</v>
      </c>
      <c r="P15" s="42">
        <f t="shared" si="0"/>
        <v>1072</v>
      </c>
    </row>
    <row r="16" spans="1:16" x14ac:dyDescent="0.25">
      <c r="A16" s="43" t="s">
        <v>16</v>
      </c>
      <c r="B16" s="44"/>
      <c r="C16" s="45"/>
      <c r="D16" s="8">
        <f>SUM(D8:D15)</f>
        <v>38517.130000000005</v>
      </c>
      <c r="E16" s="8">
        <f t="shared" ref="E16:P16" si="1">SUM(E8:E15)</f>
        <v>38391.240000000005</v>
      </c>
      <c r="F16" s="8">
        <f t="shared" si="1"/>
        <v>39137.32</v>
      </c>
      <c r="G16" s="8">
        <f t="shared" si="1"/>
        <v>45361.220000000008</v>
      </c>
      <c r="H16" s="8">
        <f t="shared" si="1"/>
        <v>27213.65</v>
      </c>
      <c r="I16" s="8">
        <f t="shared" si="1"/>
        <v>38161.759999999995</v>
      </c>
      <c r="J16" s="8">
        <f t="shared" si="1"/>
        <v>42262.159999999996</v>
      </c>
      <c r="K16" s="8">
        <f t="shared" si="1"/>
        <v>34590.74</v>
      </c>
      <c r="L16" s="8">
        <f t="shared" si="1"/>
        <v>35000.57</v>
      </c>
      <c r="M16" s="8">
        <f t="shared" si="1"/>
        <v>37763.57</v>
      </c>
      <c r="N16" s="8">
        <f t="shared" si="1"/>
        <v>33562.82</v>
      </c>
      <c r="O16" s="11">
        <f t="shared" si="1"/>
        <v>45283.360000000001</v>
      </c>
      <c r="P16" s="8">
        <f t="shared" si="1"/>
        <v>455245.54000000004</v>
      </c>
    </row>
    <row r="17" spans="1:2" x14ac:dyDescent="0.25">
      <c r="A17" s="3"/>
      <c r="B17" s="3"/>
    </row>
    <row r="18" spans="1:2" x14ac:dyDescent="0.25">
      <c r="A18" s="3"/>
      <c r="B18" s="3"/>
    </row>
  </sheetData>
  <mergeCells count="1">
    <mergeCell ref="A16:C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2019-04-29T08:57:14Z</cp:lastPrinted>
  <dcterms:created xsi:type="dcterms:W3CDTF">2017-03-30T10:46:13Z</dcterms:created>
  <dcterms:modified xsi:type="dcterms:W3CDTF">2019-04-29T09:11:13Z</dcterms:modified>
</cp:coreProperties>
</file>